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76" documentId="13_ncr:1_{D9D10DC0-334E-4402-878E-7CFB28764ED5}" xr6:coauthVersionLast="47" xr6:coauthVersionMax="47" xr10:uidLastSave="{5061529A-4591-4047-B3C5-509DB9E15683}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D4" i="1"/>
  <c r="E4" i="1" s="1"/>
  <c r="F4" i="1" s="1"/>
  <c r="D1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C12" i="1"/>
  <c r="C4" i="1"/>
  <c r="C3" i="1" s="1"/>
  <c r="B12" i="1"/>
  <c r="B3" i="1" s="1"/>
  <c r="B4" i="1"/>
  <c r="E12" i="1" l="1"/>
  <c r="F12" i="1" s="1"/>
  <c r="D3" i="1"/>
  <c r="E3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<sst xmlns="http://schemas.openxmlformats.org/spreadsheetml/2006/main" count="27" uniqueCount="27">
  <si>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</si>
  <si>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</si>
  <si>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</si>
  <si>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</si>
  <si>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</si>
  <si>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</si>
  <si>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</si>
  <si>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</si>
  <si>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</si>
  <si>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</si>
  <si>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</si>
  <si>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</si>
  <si>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</si>
  <si>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</si>
  <si>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</si>
  <si>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</si>
  <si>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</si>
  <si>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</si>
  <si>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</si>
  <si>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</si>
  <si>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</si>
  <si>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</si>
  <si>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</si>
  <si>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</si>
  <si>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</si>
  <si>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</si>
  <si>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
Estado Analítico del Activo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</si>
</sst>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6" fillId="0" borderId="0" xfId="0" applyFont="1" applyProtection="1"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2" borderId="4" xfId="8" applyNumberFormat="1" applyFont="1" applyFill="1" applyBorder="1" applyAlignment="1">
      <alignment horizontal="right" vertical="center" wrapText="1"/>
    </xf>
    <xf numFmtId="165" fontId="2" fillId="0" borderId="4" xfId="16" applyNumberFormat="1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165" fontId="6" fillId="0" borderId="4" xfId="16" applyNumberFormat="1" applyFont="1" applyBorder="1" applyAlignment="1" applyProtection="1">
      <alignment horizontal="right"/>
      <protection locked="0"/>
    </xf>
    <xf numFmtId="165" fontId="3" fillId="0" borderId="4" xfId="16" applyNumberFormat="1" applyFont="1" applyBorder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</xdr:colOff>
      <xdr:row>26</xdr:row>
      <xdr:rowOff>7620</xdr:rowOff>
    </xdr:from>
    <xdr:to>
      <xdr:col>5</xdr:col>
      <xdr:colOff>617220</xdr:colOff>
      <xdr:row>31</xdr:row>
      <xdr:rowOff>87630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D7C10C-9951-48A4-8C20-38829E2F86F2}"/>
            </a:ext>
          </a:extLst>
        </xdr:cNvPr>
        <xdr:cNvSpPr txBox="1"/>
      </xdr:nvSpPr>
      <xdr:spPr>
        <a:xfrm>
          <a:off x="563880" y="3947160"/>
          <a:ext cx="7155180" cy="727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Normal="100" workbookViewId="0">
      <selection activeCell="I9" sqref="I9"/>
    </sheetView>
  </sheetViews>
  <sheetFormatPr baseColWidth="10" defaultColWidth="12" defaultRowHeight="10.199999999999999" x14ac:dyDescent="0.2"/>
  <cols>
    <col min="1" max="1" width="65.85546875" style="1" customWidth="1"/>
    <col min="2" max="2" width="14.85546875" style="17" bestFit="1" customWidth="1"/>
    <col min="3" max="3" width="18.5703125" style="17" bestFit="1" customWidth="1"/>
    <col min="4" max="4" width="19" style="17" bestFit="1" customWidth="1"/>
    <col min="5" max="5" width="14.85546875" style="17" bestFit="1" customWidth="1"/>
    <col min="6" max="6" width="17" style="17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2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</row>
    <row r="3" spans="1:6" x14ac:dyDescent="0.2">
      <c r="A3" s="3" t="s">
        <v>6</v>
      </c>
      <c r="B3" s="12">
        <f>+B4+B12</f>
        <v>21241980258.770004</v>
      </c>
      <c r="C3" s="12">
        <f>+C4+C12</f>
        <v>97168771389.60997</v>
      </c>
      <c r="D3" s="12">
        <f>+D4+D12</f>
        <v>95863454769.939987</v>
      </c>
      <c r="E3" s="12">
        <f>+B3+C3-D3</f>
        <v>22547296878.439987</v>
      </c>
      <c r="F3" s="12">
        <f>+E3-B3</f>
        <v>1305316619.6699829</v>
      </c>
    </row>
    <row r="4" spans="1:6" x14ac:dyDescent="0.2">
      <c r="A4" s="4" t="s">
        <v>7</v>
      </c>
      <c r="B4" s="12">
        <f>+SUM(B5:B11)</f>
        <v>2905072974.23</v>
      </c>
      <c r="C4" s="12">
        <f>+SUM(C5:C11)</f>
        <v>91182373530.329971</v>
      </c>
      <c r="D4" s="12">
        <f>+SUM(D5:D11)</f>
        <v>91811414983.999985</v>
      </c>
      <c r="E4" s="12">
        <f t="shared" ref="E4:E21" si="0">+B4+C4-D4</f>
        <v>2276031520.5599823</v>
      </c>
      <c r="F4" s="12">
        <f>+E4-B4</f>
        <v>-629041453.67001772</v>
      </c>
    </row>
    <row r="5" spans="1:6" x14ac:dyDescent="0.2">
      <c r="A5" s="5" t="s">
        <v>8</v>
      </c>
      <c r="B5" s="13">
        <v>2230564608.9200001</v>
      </c>
      <c r="C5" s="13">
        <v>80921179556.739975</v>
      </c>
      <c r="D5" s="14">
        <v>81328396365.089996</v>
      </c>
      <c r="E5" s="13">
        <f t="shared" si="0"/>
        <v>1823347800.5699768</v>
      </c>
      <c r="F5" s="13">
        <f t="shared" ref="F5:F21" si="1">+E5-B5</f>
        <v>-407216808.35002327</v>
      </c>
    </row>
    <row r="6" spans="1:6" x14ac:dyDescent="0.2">
      <c r="A6" s="5" t="s">
        <v>9</v>
      </c>
      <c r="B6" s="13">
        <v>83043668.870000005</v>
      </c>
      <c r="C6" s="13">
        <v>9086410125.9300022</v>
      </c>
      <c r="D6" s="14">
        <v>9145966770.670002</v>
      </c>
      <c r="E6" s="13">
        <f t="shared" si="0"/>
        <v>23487024.130001068</v>
      </c>
      <c r="F6" s="13">
        <f t="shared" si="1"/>
        <v>-59556644.739998937</v>
      </c>
    </row>
    <row r="7" spans="1:6" x14ac:dyDescent="0.2">
      <c r="A7" s="5" t="s">
        <v>10</v>
      </c>
      <c r="B7" s="13">
        <v>550210118.42000008</v>
      </c>
      <c r="C7" s="13">
        <v>945755474.61999989</v>
      </c>
      <c r="D7" s="14">
        <v>1121164922.73</v>
      </c>
      <c r="E7" s="13">
        <f t="shared" si="0"/>
        <v>374800670.30999994</v>
      </c>
      <c r="F7" s="13">
        <f t="shared" si="1"/>
        <v>-175409448.11000013</v>
      </c>
    </row>
    <row r="8" spans="1:6" x14ac:dyDescent="0.2">
      <c r="A8" s="5" t="s">
        <v>11</v>
      </c>
      <c r="B8" s="13">
        <v>0</v>
      </c>
      <c r="C8" s="13">
        <v>0</v>
      </c>
      <c r="D8" s="14">
        <v>0</v>
      </c>
      <c r="E8" s="13">
        <f t="shared" si="0"/>
        <v>0</v>
      </c>
      <c r="F8" s="13">
        <f t="shared" si="1"/>
        <v>0</v>
      </c>
    </row>
    <row r="9" spans="1:6" x14ac:dyDescent="0.2">
      <c r="A9" s="5" t="s">
        <v>12</v>
      </c>
      <c r="B9" s="13">
        <v>50426477.400000006</v>
      </c>
      <c r="C9" s="13">
        <v>229018375.04000002</v>
      </c>
      <c r="D9" s="14">
        <v>214908374.64000002</v>
      </c>
      <c r="E9" s="13">
        <f t="shared" si="0"/>
        <v>64536477.800000042</v>
      </c>
      <c r="F9" s="13">
        <f t="shared" si="1"/>
        <v>14110000.400000036</v>
      </c>
    </row>
    <row r="10" spans="1:6" x14ac:dyDescent="0.2">
      <c r="A10" s="5" t="s">
        <v>13</v>
      </c>
      <c r="B10" s="13">
        <v>-9987479.6199999992</v>
      </c>
      <c r="C10" s="13">
        <v>0</v>
      </c>
      <c r="D10" s="14">
        <v>978550.87</v>
      </c>
      <c r="E10" s="13">
        <f t="shared" si="0"/>
        <v>-10966030.489999998</v>
      </c>
      <c r="F10" s="13">
        <f t="shared" si="1"/>
        <v>-978550.86999999918</v>
      </c>
    </row>
    <row r="11" spans="1:6" x14ac:dyDescent="0.2">
      <c r="A11" s="5" t="s">
        <v>14</v>
      </c>
      <c r="B11" s="13">
        <v>815580.24</v>
      </c>
      <c r="C11" s="13">
        <v>9998</v>
      </c>
      <c r="D11" s="14">
        <v>0</v>
      </c>
      <c r="E11" s="13">
        <f t="shared" si="0"/>
        <v>825578.24</v>
      </c>
      <c r="F11" s="13">
        <f t="shared" si="1"/>
        <v>9998</v>
      </c>
    </row>
    <row r="12" spans="1:6" x14ac:dyDescent="0.2">
      <c r="A12" s="4" t="s">
        <v>15</v>
      </c>
      <c r="B12" s="12">
        <f>+SUM(B13:B21)</f>
        <v>18336907284.540005</v>
      </c>
      <c r="C12" s="12">
        <f>+SUM(C13:C21)</f>
        <v>5986397859.2799997</v>
      </c>
      <c r="D12" s="12">
        <f>+SUM(D13:D21)</f>
        <v>4052039785.9399996</v>
      </c>
      <c r="E12" s="12">
        <f t="shared" si="0"/>
        <v>20271265357.880005</v>
      </c>
      <c r="F12" s="12">
        <f t="shared" si="1"/>
        <v>1934358073.3400002</v>
      </c>
    </row>
    <row r="13" spans="1:6" x14ac:dyDescent="0.2">
      <c r="A13" s="5" t="s">
        <v>16</v>
      </c>
      <c r="B13" s="13">
        <v>171025665.31</v>
      </c>
      <c r="C13" s="13">
        <v>26441745.349999998</v>
      </c>
      <c r="D13" s="14">
        <v>13777165.459999999</v>
      </c>
      <c r="E13" s="13">
        <f t="shared" si="0"/>
        <v>183690245.19999999</v>
      </c>
      <c r="F13" s="13">
        <f t="shared" si="1"/>
        <v>12664579.889999986</v>
      </c>
    </row>
    <row r="14" spans="1:6" x14ac:dyDescent="0.2">
      <c r="A14" s="5" t="s">
        <v>17</v>
      </c>
      <c r="B14" s="15">
        <v>344760.39</v>
      </c>
      <c r="C14" s="13">
        <v>14230</v>
      </c>
      <c r="D14" s="14">
        <v>16054.53</v>
      </c>
      <c r="E14" s="13">
        <f t="shared" si="0"/>
        <v>342935.86</v>
      </c>
      <c r="F14" s="13">
        <f t="shared" si="1"/>
        <v>-1824.5300000000279</v>
      </c>
    </row>
    <row r="15" spans="1:6" x14ac:dyDescent="0.2">
      <c r="A15" s="5" t="s">
        <v>18</v>
      </c>
      <c r="B15" s="15">
        <v>17860641857.220001</v>
      </c>
      <c r="C15" s="13">
        <v>3734895683.8600001</v>
      </c>
      <c r="D15" s="14">
        <v>2045359671.5</v>
      </c>
      <c r="E15" s="13">
        <f t="shared" si="0"/>
        <v>19550177869.580002</v>
      </c>
      <c r="F15" s="13">
        <f t="shared" si="1"/>
        <v>1689536012.3600006</v>
      </c>
    </row>
    <row r="16" spans="1:6" x14ac:dyDescent="0.2">
      <c r="A16" s="5" t="s">
        <v>19</v>
      </c>
      <c r="B16" s="13">
        <v>1665213122.1100001</v>
      </c>
      <c r="C16" s="13">
        <v>1898455962.1499999</v>
      </c>
      <c r="D16" s="14">
        <v>1465172214.7499998</v>
      </c>
      <c r="E16" s="13">
        <f t="shared" si="0"/>
        <v>2098496869.5100005</v>
      </c>
      <c r="F16" s="13">
        <f t="shared" si="1"/>
        <v>433283747.40000033</v>
      </c>
    </row>
    <row r="17" spans="1:6" x14ac:dyDescent="0.2">
      <c r="A17" s="5" t="s">
        <v>20</v>
      </c>
      <c r="B17" s="13">
        <v>156470616.27000001</v>
      </c>
      <c r="C17" s="13">
        <v>60096741.270000003</v>
      </c>
      <c r="D17" s="14">
        <v>60101572.329999998</v>
      </c>
      <c r="E17" s="13">
        <f t="shared" si="0"/>
        <v>156465785.21000004</v>
      </c>
      <c r="F17" s="13">
        <f t="shared" si="1"/>
        <v>-4831.0599999725819</v>
      </c>
    </row>
    <row r="18" spans="1:6" x14ac:dyDescent="0.2">
      <c r="A18" s="5" t="s">
        <v>21</v>
      </c>
      <c r="B18" s="13">
        <v>-1512897316.21</v>
      </c>
      <c r="C18" s="13">
        <v>266493496.65000004</v>
      </c>
      <c r="D18" s="14">
        <v>467613107.37</v>
      </c>
      <c r="E18" s="13">
        <f t="shared" si="0"/>
        <v>-1714016926.9299998</v>
      </c>
      <c r="F18" s="13">
        <f t="shared" si="1"/>
        <v>-201119610.71999979</v>
      </c>
    </row>
    <row r="19" spans="1:6" x14ac:dyDescent="0.2">
      <c r="A19" s="5" t="s">
        <v>22</v>
      </c>
      <c r="B19" s="13">
        <v>0</v>
      </c>
      <c r="C19" s="13">
        <v>0</v>
      </c>
      <c r="D19" s="14">
        <v>0</v>
      </c>
      <c r="E19" s="13">
        <f t="shared" si="0"/>
        <v>0</v>
      </c>
      <c r="F19" s="13">
        <f t="shared" si="1"/>
        <v>0</v>
      </c>
    </row>
    <row r="20" spans="1:6" x14ac:dyDescent="0.2">
      <c r="A20" s="5" t="s">
        <v>23</v>
      </c>
      <c r="B20" s="13">
        <v>-33367558.890000001</v>
      </c>
      <c r="C20" s="13">
        <v>0</v>
      </c>
      <c r="D20" s="14">
        <v>0</v>
      </c>
      <c r="E20" s="13">
        <f t="shared" si="0"/>
        <v>-33367558.890000001</v>
      </c>
      <c r="F20" s="13">
        <f t="shared" si="1"/>
        <v>0</v>
      </c>
    </row>
    <row r="21" spans="1:6" x14ac:dyDescent="0.2">
      <c r="A21" s="5" t="s">
        <v>24</v>
      </c>
      <c r="B21" s="13">
        <v>29476138.339999996</v>
      </c>
      <c r="C21" s="13">
        <v>0</v>
      </c>
      <c r="D21" s="14">
        <v>0</v>
      </c>
      <c r="E21" s="13">
        <f t="shared" si="0"/>
        <v>29476138.339999996</v>
      </c>
      <c r="F21" s="13">
        <f t="shared" si="1"/>
        <v>0</v>
      </c>
    </row>
    <row r="22" spans="1:6" x14ac:dyDescent="0.2">
      <c r="A22" s="6"/>
      <c r="B22" s="16"/>
      <c r="C22" s="16"/>
      <c r="D22" s="16"/>
      <c r="E22" s="16"/>
      <c r="F22" s="16"/>
    </row>
    <row r="23" spans="1:6" x14ac:dyDescent="0.2">
      <c r="A23" s="7" t="s">
        <v>25</v>
      </c>
      <c r="B23" s="16"/>
      <c r="C23" s="16"/>
      <c r="D23" s="16"/>
      <c r="E23" s="16"/>
      <c r="F23" s="16"/>
    </row>
    <row r="24" spans="1:6" x14ac:dyDescent="0.2">
      <c r="A24" s="6"/>
      <c r="B24" s="16"/>
      <c r="C24" s="16"/>
      <c r="D24" s="16"/>
      <c r="E24" s="16"/>
      <c r="F24" s="16"/>
    </row>
    <row r="25" spans="1:6" x14ac:dyDescent="0.2">
      <c r="A25" s="6"/>
      <c r="B25" s="16"/>
      <c r="C25" s="16"/>
      <c r="D25" s="16"/>
      <c r="E25" s="16"/>
      <c r="F25" s="16"/>
    </row>
    <row r="26" spans="1:6" x14ac:dyDescent="0.2">
      <c r="A26" s="6"/>
      <c r="B26" s="16"/>
      <c r="C26" s="16"/>
      <c r="D26" s="16"/>
      <c r="E26" s="16"/>
      <c r="F26" s="16"/>
    </row>
    <row r="27" spans="1:6" x14ac:dyDescent="0.2">
      <c r="A27" s="6"/>
      <c r="B27" s="16"/>
      <c r="C27" s="16"/>
      <c r="D27" s="16"/>
      <c r="E27" s="16"/>
      <c r="F27" s="16"/>
    </row>
    <row r="28" spans="1:6" x14ac:dyDescent="0.2">
      <c r="A28" s="6"/>
      <c r="B28" s="16"/>
      <c r="C28" s="16"/>
      <c r="D28" s="16"/>
      <c r="E28" s="16"/>
      <c r="F28" s="16"/>
    </row>
    <row r="29" spans="1:6" x14ac:dyDescent="0.2">
      <c r="A29" s="6"/>
      <c r="B29" s="16"/>
      <c r="C29" s="16"/>
      <c r="D29" s="16"/>
      <c r="E29" s="16"/>
      <c r="F29" s="16"/>
    </row>
    <row r="30" spans="1:6" x14ac:dyDescent="0.2">
      <c r="A30" s="6"/>
      <c r="B30" s="16"/>
      <c r="C30" s="16"/>
      <c r="D30" s="16"/>
      <c r="E30" s="16"/>
      <c r="F30" s="16"/>
    </row>
    <row r="31" spans="1:6" x14ac:dyDescent="0.2">
      <c r="A31" s="6"/>
      <c r="B31" s="16"/>
      <c r="C31" s="16"/>
      <c r="D31" s="16"/>
      <c r="E31" s="16"/>
      <c r="F31" s="16"/>
    </row>
    <row r="32" spans="1:6" x14ac:dyDescent="0.2">
      <c r="A32" s="6"/>
      <c r="B32" s="16"/>
      <c r="C32" s="16"/>
      <c r="D32" s="16"/>
      <c r="E32" s="16"/>
      <c r="F32" s="16"/>
    </row>
    <row r="33" spans="1:6" x14ac:dyDescent="0.2">
      <c r="A33" s="6"/>
      <c r="B33" s="16"/>
      <c r="C33" s="16"/>
      <c r="D33" s="16"/>
      <c r="E33" s="16"/>
      <c r="F33" s="16"/>
    </row>
    <row r="34" spans="1:6" x14ac:dyDescent="0.2">
      <c r="A34" s="6"/>
      <c r="B34" s="16"/>
      <c r="C34" s="16"/>
      <c r="D34" s="16"/>
      <c r="E34" s="16"/>
      <c r="F34" s="1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orientation="landscape" r:id="rId1"/>
  <ignoredErrors>
    <ignoredError sqref="E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F508C-C5EB-4666-8D26-EB7120AEA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cp:lastPrinted>2025-01-23T22:51:43Z</cp:lastPrinted>
  <dcterms:created xsi:type="dcterms:W3CDTF">2014-02-09T04:04:15Z</dcterms:created>
  <dcterms:modified xsi:type="dcterms:W3CDTF">2025-01-23T22:52:00Z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